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25" windowWidth="11310" windowHeight="11760" activeTab="0"/>
  </bookViews>
  <sheets>
    <sheet name="Зима16" sheetId="1" r:id="rId1"/>
    <sheet name="Оплата" sheetId="2" r:id="rId2"/>
  </sheets>
  <definedNames/>
  <calcPr fullCalcOnLoad="1"/>
</workbook>
</file>

<file path=xl/sharedStrings.xml><?xml version="1.0" encoding="utf-8"?>
<sst xmlns="http://schemas.openxmlformats.org/spreadsheetml/2006/main" count="130" uniqueCount="112">
  <si>
    <t>Тренер</t>
  </si>
  <si>
    <t>Фамилия Имя</t>
  </si>
  <si>
    <t>Андреев Андрей</t>
  </si>
  <si>
    <t>Сергеев Сергей</t>
  </si>
  <si>
    <t>Павлов Павел</t>
  </si>
  <si>
    <t>№</t>
  </si>
  <si>
    <t>4 кю</t>
  </si>
  <si>
    <t>5 кю</t>
  </si>
  <si>
    <t>Иванов И.И.</t>
  </si>
  <si>
    <t>Дата рождения</t>
  </si>
  <si>
    <t>Взнос</t>
  </si>
  <si>
    <t>КЮ</t>
  </si>
  <si>
    <t>ЭМБУ</t>
  </si>
  <si>
    <t>РАНДОРИ</t>
  </si>
  <si>
    <t>10-12, ТС</t>
  </si>
  <si>
    <t>Партнёр для ЭМБУ</t>
  </si>
  <si>
    <t>Николаев Николай</t>
  </si>
  <si>
    <t>2 кю</t>
  </si>
  <si>
    <t>Возраст</t>
  </si>
  <si>
    <t>Спортсмен</t>
  </si>
  <si>
    <t>Судья</t>
  </si>
  <si>
    <t>Помошник</t>
  </si>
  <si>
    <t>ИТОГО</t>
  </si>
  <si>
    <t>В заявку необходимо внести спортсменов, судей и помошников.</t>
  </si>
  <si>
    <t>6-7, ТС</t>
  </si>
  <si>
    <t>8-9, ТС</t>
  </si>
  <si>
    <t>Дата соревнований:</t>
  </si>
  <si>
    <t>6-7, 5КВ</t>
  </si>
  <si>
    <t>8-9, 5КВ</t>
  </si>
  <si>
    <t>10-12, 5КВ</t>
  </si>
  <si>
    <t>10-12, 10КВ</t>
  </si>
  <si>
    <t>13-15, 10КВ</t>
  </si>
  <si>
    <t>13-15, 17КВ</t>
  </si>
  <si>
    <t>Всего к оплате</t>
  </si>
  <si>
    <t>Заявки высылать по электронной почте на адрес: orgcom@raa.org.ru</t>
  </si>
  <si>
    <t>будет увеличен в 2 раза;</t>
  </si>
  <si>
    <t>необходимо оплачивать в двойном размере.</t>
  </si>
  <si>
    <t>Реквизиты для перечисления взносов:</t>
  </si>
  <si>
    <t>По номеру счёта</t>
  </si>
  <si>
    <t>Получатель платежа:</t>
  </si>
  <si>
    <t>Солоницын Илья Николаевич</t>
  </si>
  <si>
    <t>Номер счета в банке:</t>
  </si>
  <si>
    <t>40817810300967016783</t>
  </si>
  <si>
    <t>Наименование Банка получателя:</t>
  </si>
  <si>
    <t>БИК:</t>
  </si>
  <si>
    <t>044583151</t>
  </si>
  <si>
    <t>ИНН:</t>
  </si>
  <si>
    <t>Через филиал Банка Русский Стандарт</t>
  </si>
  <si>
    <t>Номер договора в банке:</t>
  </si>
  <si>
    <t>Яндекс.деньги</t>
  </si>
  <si>
    <t>41001248385826</t>
  </si>
  <si>
    <t>Величина стартового взноса и возраст вычисляется автоматически.</t>
  </si>
  <si>
    <t>Расшифровка категорий</t>
  </si>
  <si>
    <t>Перейдите по ссылке для подробной информации</t>
  </si>
  <si>
    <t>КОМАНДА</t>
  </si>
  <si>
    <t>Значения в столбцах ЭМБУ, РАНДОРИ, КОМАНДА и КЮ выбирать из списка.</t>
  </si>
  <si>
    <r>
      <t>Для этого - кликнуть интересующую ячейку</t>
    </r>
    <r>
      <rPr>
        <b/>
        <sz val="10"/>
        <rFont val="Arial"/>
        <family val="2"/>
      </rPr>
      <t xml:space="preserve"> (в столбцах ЭМБУ, РАНДОРИ, КОМАНДА, КЮ) </t>
    </r>
    <r>
      <rPr>
        <b/>
        <sz val="10"/>
        <color indexed="10"/>
        <rFont val="Arial"/>
        <family val="2"/>
      </rPr>
      <t>и НАЖАТЬ НА ФЛАЖОК для выбора</t>
    </r>
  </si>
  <si>
    <t>от 16, 10КВ</t>
  </si>
  <si>
    <t>от 16, 17КВ</t>
  </si>
  <si>
    <t xml:space="preserve"> - Танто Тайсабаки, 6-7 лет</t>
  </si>
  <si>
    <t xml:space="preserve"> - Танто Тайсабаки, 8-9 лет</t>
  </si>
  <si>
    <t xml:space="preserve"> - Танто Рандори, 18 лет и старше (Мужчины)</t>
  </si>
  <si>
    <t xml:space="preserve"> - Танто Рандори, 18 лет и старше (Женщины)</t>
  </si>
  <si>
    <t>16-17, МТР</t>
  </si>
  <si>
    <t>16-17, ЖТР</t>
  </si>
  <si>
    <t>13-15, МТС</t>
  </si>
  <si>
    <t>13-15, ЖТС</t>
  </si>
  <si>
    <t>от 16, МТС</t>
  </si>
  <si>
    <t>от 16, ЖТС</t>
  </si>
  <si>
    <t>13-15, МТР</t>
  </si>
  <si>
    <t>13-15, ЖТР</t>
  </si>
  <si>
    <t>от 18, МТР</t>
  </si>
  <si>
    <t>от 18, ЖТР</t>
  </si>
  <si>
    <t>6-7, К</t>
  </si>
  <si>
    <t>8-9, К</t>
  </si>
  <si>
    <t>10-12, К</t>
  </si>
  <si>
    <t>13-15, К</t>
  </si>
  <si>
    <t>16-17, К</t>
  </si>
  <si>
    <t>от 18, К</t>
  </si>
  <si>
    <t>КОМАНДЫ</t>
  </si>
  <si>
    <t>- (5 техник), 6-7 лет</t>
  </si>
  <si>
    <t>- (5 техник), 8-9 лет</t>
  </si>
  <si>
    <t>- (5 техник), 10-12 лет, до 3 кю</t>
  </si>
  <si>
    <t>- (10 техник), 10-12 лет</t>
  </si>
  <si>
    <t>- (10 техник), 13-15 лет, до 3 кю</t>
  </si>
  <si>
    <t>- (17 техник), 13-15 лет</t>
  </si>
  <si>
    <t>- (10 техник) 16 лет и старше, до 3 кю</t>
  </si>
  <si>
    <t>- (17 техник) 16 лет и старше</t>
  </si>
  <si>
    <t>Открытый турнир по Соревновательному айкидо ЗИМА 2016</t>
  </si>
  <si>
    <t>Роль</t>
  </si>
  <si>
    <t>Роли</t>
  </si>
  <si>
    <t>АО "БАНК РУССКИЙ СТАНДАРТ"</t>
  </si>
  <si>
    <t xml:space="preserve"> - Танто Рандори, 13-15 лет (Юноши), от 3 кю</t>
  </si>
  <si>
    <t xml:space="preserve"> - Танто Рандори, 13-15 лет (Девушки), от 3 кю</t>
  </si>
  <si>
    <t xml:space="preserve"> - Танто Рандори, 16-17 лет (Юниоры), от 3 кю</t>
  </si>
  <si>
    <t xml:space="preserve"> - Танто Рандори, 16-17 лет (Юниорки), от 3 кю</t>
  </si>
  <si>
    <t xml:space="preserve"> - Танто Тайсабаки, 10-12 лет, до 3 кю</t>
  </si>
  <si>
    <t xml:space="preserve"> - Танто Тайсабаки, 13-15 лет (Юноши), до 3 кю</t>
  </si>
  <si>
    <t xml:space="preserve"> - Танто Тайсабаки, 13-15 лет (Девушки), до 3 кю</t>
  </si>
  <si>
    <t xml:space="preserve"> - Танто Тайсабаки, от 16 лет и старше (Юниоры и Мужчины), до 3 кю</t>
  </si>
  <si>
    <t xml:space="preserve"> - Танто Тайсабаки, от 16 лет и старше (Юниорки и Женщины), до 3 кю</t>
  </si>
  <si>
    <t>Заявки направляются в Оргкомитет не позднее 11 января 2016 г.</t>
  </si>
  <si>
    <t>Все заявки должны быть сделаны до 11 января 2016г.</t>
  </si>
  <si>
    <t>Если вы подаете заявку на соревнования с 11 по 13 января 2016, то взнос за соревнования</t>
  </si>
  <si>
    <t>!! После 13 января заявки на соревнования не принимаются!!</t>
  </si>
  <si>
    <t>Регистрационные взносы, оплачивающиеся после 13 января,</t>
  </si>
  <si>
    <t>По номеру карты СБЕРБАНКА</t>
  </si>
  <si>
    <t>676280389531927965</t>
  </si>
  <si>
    <t>10-12, МТР</t>
  </si>
  <si>
    <t>10-12, ЖТР</t>
  </si>
  <si>
    <t xml:space="preserve"> - Танто Рандори, 10-12 лет (Юноши), от 3 кю</t>
  </si>
  <si>
    <t xml:space="preserve"> - Танто Рандори, 10-12 лет (Девушки), от 3 кю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</si>
</sst>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0\ [$€-1]_-;\-* #,##0.00\ [$€-1]_-;_-* &quot;-&quot;??\ [$€-1]_-;_-@_-"/>
    <numFmt numFmtId="195" formatCode="&quot;Yes&quot;;&quot;&quot;;&quot;&quot;"/>
    <numFmt numFmtId="196" formatCode="_-* #,##0\ [$€-1]_-;\-* #,##0\ [$€-1]_-;_-* &quot;-&quot;\ [$€-1]_-;_-@_-"/>
    <numFmt numFmtId="197" formatCode="&quot;£&quot;#,##0"/>
    <numFmt numFmtId="198" formatCode="#,##0_ ;\-#,##0\ "/>
    <numFmt numFmtId="199" formatCode="_-* #,##0\ [$€-1]_-;\-* #,##0\ [$€-1]_-;;_-@_-"/>
    <numFmt numFmtId="200" formatCode="#,##0\ [$€-1];[Red]\-#,##0\ [$€-1]"/>
    <numFmt numFmtId="201" formatCode="&quot;£&quot;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  <numFmt numFmtId="207" formatCode="_-* #,##0&quot;р.&quot;_-;\-* #,##0&quot;р.&quot;_-;;_-@_-"/>
    <numFmt numFmtId="208" formatCode="mmm/yyyy"/>
  </numFmts>
  <fonts count="42">
    <font>
      <sz val="10"/>
      <color indexed="8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ＭＳ Ｐゴシック"/>
      <family val="3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.5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>
      <alignment vertical="center"/>
      <protection/>
    </xf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left" inden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1" fillId="0" borderId="0" xfId="0" applyNumberFormat="1" applyFont="1" applyAlignment="1">
      <alignment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168" fontId="16" fillId="0" borderId="14" xfId="59" applyNumberFormat="1" applyFont="1" applyFill="1" applyBorder="1" applyAlignment="1">
      <alignment horizontal="center"/>
      <protection/>
    </xf>
    <xf numFmtId="0" fontId="30" fillId="0" borderId="0" xfId="59" applyFont="1">
      <alignment/>
      <protection/>
    </xf>
    <xf numFmtId="0" fontId="31" fillId="0" borderId="0" xfId="59" applyFont="1">
      <alignment/>
      <protection/>
    </xf>
    <xf numFmtId="0" fontId="31" fillId="17" borderId="0" xfId="59" applyFont="1" applyFill="1">
      <alignment/>
      <protection/>
    </xf>
    <xf numFmtId="0" fontId="1" fillId="17" borderId="0" xfId="59" applyFont="1" applyFill="1">
      <alignment/>
      <protection/>
    </xf>
    <xf numFmtId="0" fontId="32" fillId="17" borderId="0" xfId="59" applyFont="1" applyFill="1">
      <alignment/>
      <protection/>
    </xf>
    <xf numFmtId="0" fontId="1" fillId="0" borderId="0" xfId="59" applyFont="1" applyFill="1">
      <alignment/>
      <protection/>
    </xf>
    <xf numFmtId="0" fontId="1" fillId="24" borderId="0" xfId="59" applyFill="1">
      <alignment/>
      <protection/>
    </xf>
    <xf numFmtId="0" fontId="32" fillId="17" borderId="0" xfId="59" applyFont="1" applyFill="1">
      <alignment/>
      <protection/>
    </xf>
    <xf numFmtId="0" fontId="33" fillId="17" borderId="0" xfId="59" applyFont="1" applyFill="1">
      <alignment/>
      <protection/>
    </xf>
    <xf numFmtId="0" fontId="33" fillId="0" borderId="0" xfId="59" applyFont="1" applyFill="1">
      <alignment/>
      <protection/>
    </xf>
    <xf numFmtId="0" fontId="1" fillId="0" borderId="0" xfId="59" applyFill="1">
      <alignment/>
      <protection/>
    </xf>
    <xf numFmtId="0" fontId="34" fillId="0" borderId="0" xfId="59" applyFont="1">
      <alignment/>
      <protection/>
    </xf>
    <xf numFmtId="0" fontId="1" fillId="0" borderId="0" xfId="59">
      <alignment/>
      <protection/>
    </xf>
    <xf numFmtId="0" fontId="35" fillId="0" borderId="0" xfId="59" applyFont="1">
      <alignment/>
      <protection/>
    </xf>
    <xf numFmtId="0" fontId="23" fillId="0" borderId="0" xfId="59" applyFont="1">
      <alignment/>
      <protection/>
    </xf>
    <xf numFmtId="0" fontId="36" fillId="0" borderId="0" xfId="59" applyFont="1">
      <alignment/>
      <protection/>
    </xf>
    <xf numFmtId="0" fontId="37" fillId="24" borderId="0" xfId="59" applyFont="1" applyFill="1" applyAlignment="1">
      <alignment horizontal="left" wrapText="1" indent="2"/>
      <protection/>
    </xf>
    <xf numFmtId="49" fontId="37" fillId="24" borderId="0" xfId="59" applyNumberFormat="1" applyFont="1" applyFill="1" applyAlignment="1">
      <alignment horizontal="left" wrapText="1" indent="2"/>
      <protection/>
    </xf>
    <xf numFmtId="0" fontId="31" fillId="0" borderId="0" xfId="59" applyFont="1" applyAlignment="1">
      <alignment horizontal="left" indent="1"/>
      <protection/>
    </xf>
    <xf numFmtId="0" fontId="31" fillId="0" borderId="0" xfId="59" applyFont="1" applyAlignment="1">
      <alignment horizontal="left" indent="15"/>
      <protection/>
    </xf>
    <xf numFmtId="0" fontId="38" fillId="0" borderId="0" xfId="56" applyFont="1" applyAlignment="1">
      <alignment/>
    </xf>
    <xf numFmtId="49" fontId="19" fillId="0" borderId="12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3" fillId="0" borderId="12" xfId="0" applyFont="1" applyBorder="1" applyAlignment="1">
      <alignment horizontal="left" indent="1"/>
    </xf>
    <xf numFmtId="0" fontId="39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0" fillId="0" borderId="0" xfId="0" applyAlignment="1">
      <alignment/>
    </xf>
    <xf numFmtId="16" fontId="21" fillId="0" borderId="0" xfId="0" applyNumberFormat="1" applyFont="1" applyBorder="1" applyAlignment="1">
      <alignment/>
    </xf>
    <xf numFmtId="49" fontId="23" fillId="0" borderId="0" xfId="0" applyNumberFormat="1" applyFont="1" applyAlignment="1">
      <alignment horizontal="left" indent="1"/>
    </xf>
    <xf numFmtId="0" fontId="19" fillId="0" borderId="10" xfId="0" applyFont="1" applyBorder="1" applyAlignment="1">
      <alignment/>
    </xf>
    <xf numFmtId="49" fontId="22" fillId="0" borderId="13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56" applyFont="1" applyAlignment="1">
      <alignment horizontal="center"/>
    </xf>
    <xf numFmtId="0" fontId="29" fillId="0" borderId="18" xfId="59" applyFont="1" applyBorder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  <xf numFmtId="0" fontId="21" fillId="0" borderId="21" xfId="0" applyFont="1" applyBorder="1" applyAlignment="1">
      <alignment/>
    </xf>
    <xf numFmtId="0" fontId="23" fillId="0" borderId="10" xfId="0" applyFont="1" applyBorder="1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Белгород 2013 - Заявка" xfId="59"/>
    <cellStyle name="Followed Hyperlink" xfId="60"/>
    <cellStyle name="Percent" xfId="61"/>
    <cellStyle name="Comma" xfId="62"/>
    <cellStyle name="Comma [0]" xfId="63"/>
    <cellStyle name="標準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58">
      <selection activeCell="F72" sqref="F72"/>
    </sheetView>
  </sheetViews>
  <sheetFormatPr defaultColWidth="9.140625" defaultRowHeight="12.75"/>
  <cols>
    <col min="1" max="1" width="11.00390625" style="1" customWidth="1"/>
    <col min="2" max="2" width="31.28125" style="1" customWidth="1"/>
    <col min="3" max="4" width="13.7109375" style="1" customWidth="1"/>
    <col min="5" max="5" width="11.8515625" style="1" customWidth="1"/>
    <col min="6" max="6" width="25.28125" style="1" customWidth="1"/>
    <col min="7" max="8" width="11.28125" style="1" customWidth="1"/>
    <col min="9" max="9" width="9.7109375" style="1" customWidth="1"/>
    <col min="10" max="10" width="19.28125" style="1" customWidth="1"/>
    <col min="11" max="11" width="5.8515625" style="1" hidden="1" customWidth="1"/>
    <col min="12" max="12" width="10.28125" style="1" customWidth="1"/>
    <col min="13" max="16384" width="9.140625" style="1" customWidth="1"/>
  </cols>
  <sheetData>
    <row r="1" spans="2:10" ht="15.75">
      <c r="B1" s="65" t="s">
        <v>88</v>
      </c>
      <c r="C1" s="65"/>
      <c r="D1" s="65"/>
      <c r="E1" s="65"/>
      <c r="F1" s="65"/>
      <c r="G1" s="65"/>
      <c r="H1" s="65"/>
      <c r="I1" s="65"/>
      <c r="J1" s="65"/>
    </row>
    <row r="3" spans="1:13" ht="12.75">
      <c r="A3" s="1" t="s">
        <v>5</v>
      </c>
      <c r="B3" s="1" t="s">
        <v>1</v>
      </c>
      <c r="C3" s="1" t="s">
        <v>9</v>
      </c>
      <c r="D3" s="1" t="s">
        <v>89</v>
      </c>
      <c r="E3" s="1" t="s">
        <v>12</v>
      </c>
      <c r="F3" s="1" t="s">
        <v>15</v>
      </c>
      <c r="G3" s="1" t="s">
        <v>13</v>
      </c>
      <c r="H3" s="1" t="s">
        <v>54</v>
      </c>
      <c r="I3" s="1" t="s">
        <v>11</v>
      </c>
      <c r="J3" s="1" t="s">
        <v>0</v>
      </c>
      <c r="L3" s="1" t="s">
        <v>10</v>
      </c>
      <c r="M3" s="1" t="s">
        <v>18</v>
      </c>
    </row>
    <row r="4" spans="1:13" ht="12.75">
      <c r="A4" s="4">
        <v>0</v>
      </c>
      <c r="B4" s="5" t="s">
        <v>2</v>
      </c>
      <c r="C4" s="12">
        <v>37554</v>
      </c>
      <c r="D4" s="5" t="s">
        <v>19</v>
      </c>
      <c r="E4" s="11"/>
      <c r="G4" s="11" t="s">
        <v>65</v>
      </c>
      <c r="H4" s="11"/>
      <c r="I4" s="11" t="s">
        <v>7</v>
      </c>
      <c r="J4" s="11" t="s">
        <v>8</v>
      </c>
      <c r="K4" s="1">
        <f>COUNTIF(E4,"&lt;&gt;"&amp;"")+COUNTIF(G4,"&lt;&gt;"&amp;"")+COUNTIF(H4,"&lt;&gt;"&amp;"")</f>
        <v>1</v>
      </c>
      <c r="L4" s="20">
        <f>IF(K4=1,700,IF(K4=2,900,IF(K4=3,1000,"")))</f>
        <v>700</v>
      </c>
      <c r="M4" s="1">
        <f>IF(OR(ISERROR(YEAR(C4)),ISBLANK(C4)),,DATEDIF(C4,$C$51,"y"))</f>
        <v>13</v>
      </c>
    </row>
    <row r="5" spans="1:13" ht="12.75">
      <c r="A5" s="4">
        <v>0</v>
      </c>
      <c r="B5" s="5" t="s">
        <v>4</v>
      </c>
      <c r="C5" s="12">
        <v>36062</v>
      </c>
      <c r="D5" s="5" t="s">
        <v>19</v>
      </c>
      <c r="E5" s="11" t="s">
        <v>57</v>
      </c>
      <c r="F5" s="11" t="s">
        <v>16</v>
      </c>
      <c r="G5" s="11" t="s">
        <v>63</v>
      </c>
      <c r="H5" s="11"/>
      <c r="I5" s="11" t="s">
        <v>6</v>
      </c>
      <c r="J5" s="11" t="s">
        <v>8</v>
      </c>
      <c r="K5" s="1">
        <f>COUNTIF(E5,"&lt;&gt;"&amp;"")+COUNTIF(G5,"&lt;&gt;"&amp;"")+COUNTIF(H5,"&lt;&gt;"&amp;"")</f>
        <v>2</v>
      </c>
      <c r="L5" s="20">
        <f>IF(K5=1,700,IF(K5=2,900,IF(K5=3,1000,"")))</f>
        <v>900</v>
      </c>
      <c r="M5" s="1">
        <f>IF(OR(ISERROR(YEAR(C5)),ISBLANK(C5)),,DATEDIF(C5,$C$51,"y"))</f>
        <v>17</v>
      </c>
    </row>
    <row r="6" spans="1:13" ht="12.75">
      <c r="A6" s="4">
        <v>0</v>
      </c>
      <c r="B6" s="11" t="s">
        <v>16</v>
      </c>
      <c r="C6" s="12">
        <v>35796</v>
      </c>
      <c r="D6" s="5" t="s">
        <v>19</v>
      </c>
      <c r="E6" s="11" t="s">
        <v>58</v>
      </c>
      <c r="F6" s="5" t="s">
        <v>4</v>
      </c>
      <c r="G6" s="11" t="s">
        <v>67</v>
      </c>
      <c r="H6" s="11" t="s">
        <v>78</v>
      </c>
      <c r="I6" s="11" t="s">
        <v>17</v>
      </c>
      <c r="J6" s="11" t="s">
        <v>8</v>
      </c>
      <c r="K6" s="1">
        <f>COUNTIF(E6,"&lt;&gt;"&amp;"")+COUNTIF(G6,"&lt;&gt;"&amp;"")+COUNTIF(H6,"&lt;&gt;"&amp;"")</f>
        <v>3</v>
      </c>
      <c r="L6" s="20">
        <f>IF(K6=1,700,IF(K6=2,900,IF(K6=3,1000,"")))</f>
        <v>1000</v>
      </c>
      <c r="M6" s="1">
        <f>IF(OR(ISERROR(YEAR(C6)),ISBLANK(C6)),,DATEDIF(C6,$C$51,"y"))</f>
        <v>18</v>
      </c>
    </row>
    <row r="7" spans="1:13" ht="12.75">
      <c r="A7" s="4">
        <v>0</v>
      </c>
      <c r="B7" s="11" t="s">
        <v>3</v>
      </c>
      <c r="C7" s="12">
        <v>29364</v>
      </c>
      <c r="D7" s="11" t="s">
        <v>20</v>
      </c>
      <c r="E7" s="11"/>
      <c r="F7" s="11"/>
      <c r="G7" s="11"/>
      <c r="H7" s="11"/>
      <c r="I7" s="11"/>
      <c r="J7" s="11"/>
      <c r="M7" s="1">
        <f>IF(OR(ISERROR(YEAR(C7)),ISBLANK(C7)),,DATEDIF(C7,$C$51,"y"))</f>
        <v>35</v>
      </c>
    </row>
    <row r="9" spans="1:13" ht="12.75">
      <c r="A9" s="10">
        <v>1</v>
      </c>
      <c r="B9" s="13"/>
      <c r="C9" s="15"/>
      <c r="D9" s="61"/>
      <c r="E9" s="14"/>
      <c r="F9" s="13"/>
      <c r="G9" s="14"/>
      <c r="H9" s="14"/>
      <c r="I9" s="14"/>
      <c r="J9" s="14"/>
      <c r="K9" s="1">
        <f aca="true" t="shared" si="0" ref="K9:K48">COUNTIF(E9,"&lt;&gt;"&amp;"")+COUNTIF(G9,"&lt;&gt;"&amp;"")+COUNTIF(H9,"&lt;&gt;"&amp;"")</f>
        <v>0</v>
      </c>
      <c r="L9" s="20">
        <f aca="true" t="shared" si="1" ref="L9:L48">IF(K9=1,700,IF(K9=2,900,IF(K9=3,1000,"")))</f>
      </c>
      <c r="M9" s="1">
        <f aca="true" t="shared" si="2" ref="M9:M36">IF(OR(ISERROR(YEAR(C9)),ISBLANK(C9)),,DATEDIF(C9,$C$51,"y"))</f>
        <v>0</v>
      </c>
    </row>
    <row r="10" spans="1:13" ht="12.75">
      <c r="A10" s="10">
        <v>2</v>
      </c>
      <c r="B10" s="13"/>
      <c r="C10" s="15"/>
      <c r="D10" s="61"/>
      <c r="E10" s="14"/>
      <c r="F10" s="13"/>
      <c r="G10" s="14"/>
      <c r="H10" s="14"/>
      <c r="I10" s="14"/>
      <c r="J10" s="14"/>
      <c r="K10" s="1">
        <f t="shared" si="0"/>
        <v>0</v>
      </c>
      <c r="L10" s="20">
        <f t="shared" si="1"/>
      </c>
      <c r="M10" s="1">
        <f t="shared" si="2"/>
        <v>0</v>
      </c>
    </row>
    <row r="11" spans="1:13" ht="12.75">
      <c r="A11" s="10">
        <v>3</v>
      </c>
      <c r="B11" s="13"/>
      <c r="C11" s="15"/>
      <c r="D11" s="61"/>
      <c r="E11" s="14"/>
      <c r="F11" s="13"/>
      <c r="G11" s="14"/>
      <c r="H11" s="14"/>
      <c r="I11" s="14"/>
      <c r="J11" s="14"/>
      <c r="K11" s="1">
        <f t="shared" si="0"/>
        <v>0</v>
      </c>
      <c r="L11" s="20">
        <f t="shared" si="1"/>
      </c>
      <c r="M11" s="1">
        <f t="shared" si="2"/>
        <v>0</v>
      </c>
    </row>
    <row r="12" spans="1:13" ht="12.75">
      <c r="A12" s="10">
        <v>4</v>
      </c>
      <c r="B12" s="13"/>
      <c r="C12" s="15"/>
      <c r="D12" s="61"/>
      <c r="E12" s="14"/>
      <c r="F12" s="13"/>
      <c r="G12" s="14"/>
      <c r="H12" s="14"/>
      <c r="I12" s="14"/>
      <c r="J12" s="14"/>
      <c r="K12" s="1">
        <f t="shared" si="0"/>
        <v>0</v>
      </c>
      <c r="L12" s="20">
        <f t="shared" si="1"/>
      </c>
      <c r="M12" s="1">
        <f t="shared" si="2"/>
        <v>0</v>
      </c>
    </row>
    <row r="13" spans="1:13" ht="12.75">
      <c r="A13" s="10">
        <v>5</v>
      </c>
      <c r="B13" s="13"/>
      <c r="C13" s="15"/>
      <c r="D13" s="61"/>
      <c r="E13" s="14"/>
      <c r="F13" s="13"/>
      <c r="G13" s="14"/>
      <c r="H13" s="14"/>
      <c r="I13" s="14"/>
      <c r="J13" s="14"/>
      <c r="K13" s="1">
        <f t="shared" si="0"/>
        <v>0</v>
      </c>
      <c r="L13" s="20">
        <f t="shared" si="1"/>
      </c>
      <c r="M13" s="1">
        <f t="shared" si="2"/>
        <v>0</v>
      </c>
    </row>
    <row r="14" spans="1:13" ht="12.75">
      <c r="A14" s="10">
        <v>6</v>
      </c>
      <c r="B14" s="13"/>
      <c r="C14" s="15"/>
      <c r="D14" s="61"/>
      <c r="E14" s="14"/>
      <c r="F14" s="13"/>
      <c r="G14" s="14"/>
      <c r="H14" s="14"/>
      <c r="I14" s="14"/>
      <c r="J14" s="14"/>
      <c r="K14" s="1">
        <f t="shared" si="0"/>
        <v>0</v>
      </c>
      <c r="L14" s="20">
        <f t="shared" si="1"/>
      </c>
      <c r="M14" s="1">
        <f t="shared" si="2"/>
        <v>0</v>
      </c>
    </row>
    <row r="15" spans="1:13" ht="12.75">
      <c r="A15" s="10">
        <v>7</v>
      </c>
      <c r="B15" s="13"/>
      <c r="C15" s="15"/>
      <c r="D15" s="61"/>
      <c r="E15" s="14"/>
      <c r="F15" s="13"/>
      <c r="G15" s="14"/>
      <c r="H15" s="14"/>
      <c r="I15" s="14"/>
      <c r="J15" s="14"/>
      <c r="K15" s="1">
        <f t="shared" si="0"/>
        <v>0</v>
      </c>
      <c r="L15" s="20">
        <f t="shared" si="1"/>
      </c>
      <c r="M15" s="1">
        <f t="shared" si="2"/>
        <v>0</v>
      </c>
    </row>
    <row r="16" spans="1:13" ht="12.75">
      <c r="A16" s="10">
        <v>8</v>
      </c>
      <c r="B16" s="13"/>
      <c r="C16" s="15"/>
      <c r="D16" s="61"/>
      <c r="E16" s="14"/>
      <c r="F16" s="13"/>
      <c r="G16" s="14"/>
      <c r="H16" s="14"/>
      <c r="I16" s="14"/>
      <c r="J16" s="14"/>
      <c r="K16" s="1">
        <f t="shared" si="0"/>
        <v>0</v>
      </c>
      <c r="L16" s="20">
        <f t="shared" si="1"/>
      </c>
      <c r="M16" s="1">
        <f t="shared" si="2"/>
        <v>0</v>
      </c>
    </row>
    <row r="17" spans="1:13" ht="12.75">
      <c r="A17" s="10">
        <v>9</v>
      </c>
      <c r="B17" s="13"/>
      <c r="C17" s="15"/>
      <c r="D17" s="61"/>
      <c r="E17" s="14"/>
      <c r="F17" s="13"/>
      <c r="G17" s="14"/>
      <c r="H17" s="14"/>
      <c r="I17" s="14"/>
      <c r="J17" s="14"/>
      <c r="K17" s="1">
        <f t="shared" si="0"/>
        <v>0</v>
      </c>
      <c r="L17" s="20">
        <f t="shared" si="1"/>
      </c>
      <c r="M17" s="1">
        <f t="shared" si="2"/>
        <v>0</v>
      </c>
    </row>
    <row r="18" spans="1:13" ht="12.75">
      <c r="A18" s="10">
        <v>10</v>
      </c>
      <c r="B18" s="13"/>
      <c r="C18" s="15"/>
      <c r="D18" s="61"/>
      <c r="E18" s="14"/>
      <c r="F18" s="13"/>
      <c r="G18" s="14"/>
      <c r="H18" s="14"/>
      <c r="I18" s="14"/>
      <c r="J18" s="14"/>
      <c r="K18" s="1">
        <f t="shared" si="0"/>
        <v>0</v>
      </c>
      <c r="L18" s="20">
        <f t="shared" si="1"/>
      </c>
      <c r="M18" s="1">
        <f t="shared" si="2"/>
        <v>0</v>
      </c>
    </row>
    <row r="19" spans="1:13" ht="12.75">
      <c r="A19" s="10">
        <v>11</v>
      </c>
      <c r="B19" s="13"/>
      <c r="C19" s="15"/>
      <c r="D19" s="61"/>
      <c r="E19" s="14"/>
      <c r="F19" s="13"/>
      <c r="G19" s="14"/>
      <c r="H19" s="14"/>
      <c r="I19" s="14"/>
      <c r="J19" s="14"/>
      <c r="K19" s="1">
        <f t="shared" si="0"/>
        <v>0</v>
      </c>
      <c r="L19" s="20">
        <f t="shared" si="1"/>
      </c>
      <c r="M19" s="1">
        <f t="shared" si="2"/>
        <v>0</v>
      </c>
    </row>
    <row r="20" spans="1:13" ht="12.75">
      <c r="A20" s="10">
        <v>12</v>
      </c>
      <c r="B20" s="13"/>
      <c r="C20" s="15"/>
      <c r="D20" s="61"/>
      <c r="E20" s="14"/>
      <c r="F20" s="13"/>
      <c r="G20" s="14"/>
      <c r="H20" s="14"/>
      <c r="I20" s="14"/>
      <c r="J20" s="14"/>
      <c r="K20" s="1">
        <f t="shared" si="0"/>
        <v>0</v>
      </c>
      <c r="L20" s="20">
        <f t="shared" si="1"/>
      </c>
      <c r="M20" s="1">
        <f t="shared" si="2"/>
        <v>0</v>
      </c>
    </row>
    <row r="21" spans="1:13" ht="12.75">
      <c r="A21" s="10">
        <v>13</v>
      </c>
      <c r="B21" s="13"/>
      <c r="C21" s="15"/>
      <c r="D21" s="61"/>
      <c r="E21" s="14"/>
      <c r="F21" s="13"/>
      <c r="G21" s="14"/>
      <c r="H21" s="14"/>
      <c r="I21" s="14"/>
      <c r="J21" s="14"/>
      <c r="K21" s="1">
        <f t="shared" si="0"/>
        <v>0</v>
      </c>
      <c r="L21" s="20">
        <f t="shared" si="1"/>
      </c>
      <c r="M21" s="1">
        <f t="shared" si="2"/>
        <v>0</v>
      </c>
    </row>
    <row r="22" spans="1:13" ht="12.75">
      <c r="A22" s="10">
        <v>14</v>
      </c>
      <c r="B22" s="13"/>
      <c r="C22" s="15"/>
      <c r="D22" s="61"/>
      <c r="E22" s="14"/>
      <c r="F22" s="13"/>
      <c r="G22" s="14"/>
      <c r="H22" s="14"/>
      <c r="I22" s="14"/>
      <c r="J22" s="14"/>
      <c r="K22" s="1">
        <f t="shared" si="0"/>
        <v>0</v>
      </c>
      <c r="L22" s="20">
        <f t="shared" si="1"/>
      </c>
      <c r="M22" s="1">
        <f t="shared" si="2"/>
        <v>0</v>
      </c>
    </row>
    <row r="23" spans="1:13" ht="12.75">
      <c r="A23" s="10">
        <v>15</v>
      </c>
      <c r="B23" s="13"/>
      <c r="C23" s="15"/>
      <c r="D23" s="61"/>
      <c r="E23" s="14"/>
      <c r="F23" s="13"/>
      <c r="G23" s="14"/>
      <c r="H23" s="14"/>
      <c r="I23" s="14"/>
      <c r="J23" s="14"/>
      <c r="K23" s="1">
        <f t="shared" si="0"/>
        <v>0</v>
      </c>
      <c r="L23" s="20">
        <f t="shared" si="1"/>
      </c>
      <c r="M23" s="1">
        <f t="shared" si="2"/>
        <v>0</v>
      </c>
    </row>
    <row r="24" spans="1:13" ht="12.75">
      <c r="A24" s="10">
        <v>16</v>
      </c>
      <c r="B24" s="13"/>
      <c r="C24" s="15"/>
      <c r="D24" s="61"/>
      <c r="E24" s="14"/>
      <c r="F24" s="13"/>
      <c r="G24" s="14"/>
      <c r="H24" s="14"/>
      <c r="I24" s="14"/>
      <c r="J24" s="14"/>
      <c r="K24" s="1">
        <f t="shared" si="0"/>
        <v>0</v>
      </c>
      <c r="L24" s="20">
        <f t="shared" si="1"/>
      </c>
      <c r="M24" s="1">
        <f t="shared" si="2"/>
        <v>0</v>
      </c>
    </row>
    <row r="25" spans="1:13" ht="12.75">
      <c r="A25" s="10">
        <v>17</v>
      </c>
      <c r="B25" s="13"/>
      <c r="C25" s="15"/>
      <c r="D25" s="61"/>
      <c r="E25" s="14"/>
      <c r="F25" s="13"/>
      <c r="G25" s="14"/>
      <c r="H25" s="14"/>
      <c r="I25" s="14"/>
      <c r="J25" s="14"/>
      <c r="K25" s="1">
        <f t="shared" si="0"/>
        <v>0</v>
      </c>
      <c r="L25" s="20">
        <f t="shared" si="1"/>
      </c>
      <c r="M25" s="1">
        <f t="shared" si="2"/>
        <v>0</v>
      </c>
    </row>
    <row r="26" spans="1:13" ht="12.75">
      <c r="A26" s="10">
        <v>18</v>
      </c>
      <c r="B26" s="13"/>
      <c r="C26" s="15"/>
      <c r="D26" s="61"/>
      <c r="E26" s="14"/>
      <c r="F26" s="13"/>
      <c r="G26" s="14"/>
      <c r="H26" s="14"/>
      <c r="I26" s="14"/>
      <c r="J26" s="14"/>
      <c r="K26" s="1">
        <f t="shared" si="0"/>
        <v>0</v>
      </c>
      <c r="L26" s="20">
        <f t="shared" si="1"/>
      </c>
      <c r="M26" s="1">
        <f t="shared" si="2"/>
        <v>0</v>
      </c>
    </row>
    <row r="27" spans="1:13" ht="12.75">
      <c r="A27" s="10">
        <v>19</v>
      </c>
      <c r="B27" s="13"/>
      <c r="C27" s="15"/>
      <c r="D27" s="61"/>
      <c r="E27" s="14"/>
      <c r="F27" s="13"/>
      <c r="G27" s="14"/>
      <c r="H27" s="14"/>
      <c r="I27" s="14"/>
      <c r="J27" s="14"/>
      <c r="K27" s="1">
        <f t="shared" si="0"/>
        <v>0</v>
      </c>
      <c r="L27" s="20">
        <f t="shared" si="1"/>
      </c>
      <c r="M27" s="1">
        <f t="shared" si="2"/>
        <v>0</v>
      </c>
    </row>
    <row r="28" spans="1:13" ht="12.75">
      <c r="A28" s="10">
        <v>20</v>
      </c>
      <c r="B28" s="13"/>
      <c r="C28" s="15"/>
      <c r="D28" s="61"/>
      <c r="E28" s="14"/>
      <c r="F28" s="13"/>
      <c r="G28" s="14"/>
      <c r="H28" s="14"/>
      <c r="I28" s="14"/>
      <c r="J28" s="14"/>
      <c r="K28" s="1">
        <f t="shared" si="0"/>
        <v>0</v>
      </c>
      <c r="L28" s="20">
        <f t="shared" si="1"/>
      </c>
      <c r="M28" s="1">
        <f t="shared" si="2"/>
        <v>0</v>
      </c>
    </row>
    <row r="29" spans="1:13" ht="12.75">
      <c r="A29" s="10">
        <v>21</v>
      </c>
      <c r="B29" s="13"/>
      <c r="C29" s="15"/>
      <c r="D29" s="61"/>
      <c r="E29" s="14"/>
      <c r="F29" s="13"/>
      <c r="G29" s="14"/>
      <c r="H29" s="14"/>
      <c r="I29" s="14"/>
      <c r="J29" s="14"/>
      <c r="K29" s="1">
        <f t="shared" si="0"/>
        <v>0</v>
      </c>
      <c r="L29" s="20">
        <f t="shared" si="1"/>
      </c>
      <c r="M29" s="1">
        <f t="shared" si="2"/>
        <v>0</v>
      </c>
    </row>
    <row r="30" spans="1:13" ht="12.75">
      <c r="A30" s="10">
        <v>22</v>
      </c>
      <c r="B30" s="13"/>
      <c r="C30" s="15"/>
      <c r="D30" s="61"/>
      <c r="E30" s="14"/>
      <c r="F30" s="13"/>
      <c r="G30" s="14"/>
      <c r="H30" s="14"/>
      <c r="I30" s="14"/>
      <c r="J30" s="14"/>
      <c r="K30" s="1">
        <f t="shared" si="0"/>
        <v>0</v>
      </c>
      <c r="L30" s="20">
        <f t="shared" si="1"/>
      </c>
      <c r="M30" s="1">
        <f t="shared" si="2"/>
        <v>0</v>
      </c>
    </row>
    <row r="31" spans="1:13" ht="12.75">
      <c r="A31" s="10">
        <v>23</v>
      </c>
      <c r="B31" s="13"/>
      <c r="C31" s="15"/>
      <c r="D31" s="61"/>
      <c r="E31" s="14"/>
      <c r="F31" s="13"/>
      <c r="G31" s="14"/>
      <c r="H31" s="14"/>
      <c r="I31" s="14"/>
      <c r="J31" s="14"/>
      <c r="K31" s="1">
        <f t="shared" si="0"/>
        <v>0</v>
      </c>
      <c r="L31" s="20">
        <f t="shared" si="1"/>
      </c>
      <c r="M31" s="1">
        <f t="shared" si="2"/>
        <v>0</v>
      </c>
    </row>
    <row r="32" spans="1:13" ht="12.75">
      <c r="A32" s="10">
        <v>24</v>
      </c>
      <c r="B32" s="13"/>
      <c r="C32" s="15"/>
      <c r="D32" s="61"/>
      <c r="E32" s="14"/>
      <c r="F32" s="13"/>
      <c r="G32" s="14"/>
      <c r="H32" s="14"/>
      <c r="I32" s="14"/>
      <c r="J32" s="14"/>
      <c r="K32" s="1">
        <f t="shared" si="0"/>
        <v>0</v>
      </c>
      <c r="L32" s="20">
        <f t="shared" si="1"/>
      </c>
      <c r="M32" s="1">
        <f t="shared" si="2"/>
        <v>0</v>
      </c>
    </row>
    <row r="33" spans="1:13" ht="12.75">
      <c r="A33" s="10">
        <v>25</v>
      </c>
      <c r="B33" s="13"/>
      <c r="C33" s="15"/>
      <c r="D33" s="61"/>
      <c r="E33" s="14"/>
      <c r="F33" s="13"/>
      <c r="G33" s="14"/>
      <c r="H33" s="14"/>
      <c r="I33" s="14"/>
      <c r="J33" s="14"/>
      <c r="K33" s="1">
        <f t="shared" si="0"/>
        <v>0</v>
      </c>
      <c r="L33" s="20">
        <f t="shared" si="1"/>
      </c>
      <c r="M33" s="1">
        <f t="shared" si="2"/>
        <v>0</v>
      </c>
    </row>
    <row r="34" spans="1:13" ht="12.75">
      <c r="A34" s="10">
        <v>26</v>
      </c>
      <c r="B34" s="13"/>
      <c r="C34" s="15"/>
      <c r="D34" s="61"/>
      <c r="E34" s="14"/>
      <c r="F34" s="13"/>
      <c r="G34" s="14"/>
      <c r="H34" s="14"/>
      <c r="I34" s="14"/>
      <c r="J34" s="14"/>
      <c r="K34" s="1">
        <f t="shared" si="0"/>
        <v>0</v>
      </c>
      <c r="L34" s="20">
        <f t="shared" si="1"/>
      </c>
      <c r="M34" s="1">
        <f t="shared" si="2"/>
        <v>0</v>
      </c>
    </row>
    <row r="35" spans="1:13" ht="12.75">
      <c r="A35" s="10">
        <v>27</v>
      </c>
      <c r="B35" s="13"/>
      <c r="C35" s="15"/>
      <c r="D35" s="61"/>
      <c r="E35" s="14"/>
      <c r="F35" s="13"/>
      <c r="G35" s="14"/>
      <c r="H35" s="14"/>
      <c r="I35" s="14"/>
      <c r="J35" s="14"/>
      <c r="K35" s="1">
        <f t="shared" si="0"/>
        <v>0</v>
      </c>
      <c r="L35" s="20">
        <f t="shared" si="1"/>
      </c>
      <c r="M35" s="1">
        <f t="shared" si="2"/>
        <v>0</v>
      </c>
    </row>
    <row r="36" spans="1:13" ht="12.75">
      <c r="A36" s="10">
        <v>28</v>
      </c>
      <c r="B36" s="13"/>
      <c r="C36" s="15"/>
      <c r="D36" s="61"/>
      <c r="E36" s="14"/>
      <c r="F36" s="13"/>
      <c r="G36" s="14"/>
      <c r="H36" s="14"/>
      <c r="I36" s="14"/>
      <c r="J36" s="14"/>
      <c r="K36" s="1">
        <f t="shared" si="0"/>
        <v>0</v>
      </c>
      <c r="L36" s="20">
        <f t="shared" si="1"/>
      </c>
      <c r="M36" s="1">
        <f t="shared" si="2"/>
        <v>0</v>
      </c>
    </row>
    <row r="37" spans="1:13" ht="12.75">
      <c r="A37" s="10">
        <v>29</v>
      </c>
      <c r="B37" s="13"/>
      <c r="C37" s="15"/>
      <c r="D37" s="61"/>
      <c r="E37" s="14"/>
      <c r="F37" s="13"/>
      <c r="G37" s="14"/>
      <c r="H37" s="14"/>
      <c r="I37" s="14"/>
      <c r="J37" s="14"/>
      <c r="K37" s="1">
        <f t="shared" si="0"/>
        <v>0</v>
      </c>
      <c r="L37" s="20">
        <f t="shared" si="1"/>
      </c>
      <c r="M37" s="1">
        <f aca="true" t="shared" si="3" ref="M37:M48">IF(OR(ISERROR(YEAR(C37)),ISBLANK(C37)),,DATEDIF(C37,$C$51,"y"))</f>
        <v>0</v>
      </c>
    </row>
    <row r="38" spans="1:13" ht="12.75">
      <c r="A38" s="10">
        <v>30</v>
      </c>
      <c r="B38" s="13"/>
      <c r="C38" s="15"/>
      <c r="D38" s="61"/>
      <c r="E38" s="14"/>
      <c r="F38" s="13"/>
      <c r="G38" s="14"/>
      <c r="H38" s="14"/>
      <c r="I38" s="14"/>
      <c r="J38" s="14"/>
      <c r="K38" s="1">
        <f t="shared" si="0"/>
        <v>0</v>
      </c>
      <c r="L38" s="20">
        <f t="shared" si="1"/>
      </c>
      <c r="M38" s="1">
        <f t="shared" si="3"/>
        <v>0</v>
      </c>
    </row>
    <row r="39" spans="1:13" ht="12.75">
      <c r="A39" s="10">
        <v>31</v>
      </c>
      <c r="B39" s="13"/>
      <c r="C39" s="15"/>
      <c r="D39" s="61"/>
      <c r="E39" s="14"/>
      <c r="F39" s="13"/>
      <c r="G39" s="14"/>
      <c r="H39" s="14"/>
      <c r="I39" s="14"/>
      <c r="J39" s="14"/>
      <c r="K39" s="1">
        <f t="shared" si="0"/>
        <v>0</v>
      </c>
      <c r="L39" s="20">
        <f t="shared" si="1"/>
      </c>
      <c r="M39" s="1">
        <f t="shared" si="3"/>
        <v>0</v>
      </c>
    </row>
    <row r="40" spans="1:13" ht="12.75">
      <c r="A40" s="10">
        <v>32</v>
      </c>
      <c r="B40" s="13"/>
      <c r="C40" s="15"/>
      <c r="D40" s="61"/>
      <c r="E40" s="14"/>
      <c r="F40" s="13"/>
      <c r="G40" s="14"/>
      <c r="H40" s="14"/>
      <c r="I40" s="14"/>
      <c r="J40" s="14"/>
      <c r="K40" s="1">
        <f t="shared" si="0"/>
        <v>0</v>
      </c>
      <c r="L40" s="20">
        <f t="shared" si="1"/>
      </c>
      <c r="M40" s="1">
        <f t="shared" si="3"/>
        <v>0</v>
      </c>
    </row>
    <row r="41" spans="1:13" ht="12.75">
      <c r="A41" s="10">
        <v>33</v>
      </c>
      <c r="B41" s="13"/>
      <c r="C41" s="15"/>
      <c r="D41" s="61"/>
      <c r="E41" s="14"/>
      <c r="F41" s="13"/>
      <c r="G41" s="14"/>
      <c r="H41" s="14"/>
      <c r="I41" s="14"/>
      <c r="J41" s="14"/>
      <c r="K41" s="1">
        <f t="shared" si="0"/>
        <v>0</v>
      </c>
      <c r="L41" s="20">
        <f t="shared" si="1"/>
      </c>
      <c r="M41" s="1">
        <f t="shared" si="3"/>
        <v>0</v>
      </c>
    </row>
    <row r="42" spans="1:13" ht="12.75">
      <c r="A42" s="10">
        <v>34</v>
      </c>
      <c r="B42" s="13"/>
      <c r="C42" s="15"/>
      <c r="D42" s="61"/>
      <c r="E42" s="14"/>
      <c r="F42" s="13"/>
      <c r="G42" s="14"/>
      <c r="H42" s="14"/>
      <c r="I42" s="14"/>
      <c r="J42" s="14"/>
      <c r="K42" s="1">
        <f t="shared" si="0"/>
        <v>0</v>
      </c>
      <c r="L42" s="20">
        <f t="shared" si="1"/>
      </c>
      <c r="M42" s="1">
        <f t="shared" si="3"/>
        <v>0</v>
      </c>
    </row>
    <row r="43" spans="1:13" ht="12.75">
      <c r="A43" s="10">
        <v>35</v>
      </c>
      <c r="B43" s="13"/>
      <c r="C43" s="15"/>
      <c r="D43" s="61"/>
      <c r="E43" s="14"/>
      <c r="F43" s="13"/>
      <c r="G43" s="14"/>
      <c r="H43" s="14"/>
      <c r="I43" s="14"/>
      <c r="J43" s="14"/>
      <c r="K43" s="1">
        <f t="shared" si="0"/>
        <v>0</v>
      </c>
      <c r="L43" s="20">
        <f t="shared" si="1"/>
      </c>
      <c r="M43" s="1">
        <f t="shared" si="3"/>
        <v>0</v>
      </c>
    </row>
    <row r="44" spans="1:13" ht="12.75">
      <c r="A44" s="10">
        <v>36</v>
      </c>
      <c r="B44" s="13"/>
      <c r="C44" s="15"/>
      <c r="D44" s="61"/>
      <c r="E44" s="14"/>
      <c r="F44" s="13"/>
      <c r="G44" s="14"/>
      <c r="H44" s="14"/>
      <c r="I44" s="14"/>
      <c r="J44" s="14"/>
      <c r="K44" s="1">
        <f t="shared" si="0"/>
        <v>0</v>
      </c>
      <c r="L44" s="20">
        <f t="shared" si="1"/>
      </c>
      <c r="M44" s="1">
        <f t="shared" si="3"/>
        <v>0</v>
      </c>
    </row>
    <row r="45" spans="1:13" ht="12.75">
      <c r="A45" s="10">
        <v>37</v>
      </c>
      <c r="B45" s="13"/>
      <c r="C45" s="15"/>
      <c r="D45" s="61"/>
      <c r="E45" s="14"/>
      <c r="F45" s="13"/>
      <c r="G45" s="14"/>
      <c r="H45" s="14"/>
      <c r="I45" s="14"/>
      <c r="J45" s="14"/>
      <c r="K45" s="1">
        <f t="shared" si="0"/>
        <v>0</v>
      </c>
      <c r="L45" s="20">
        <f t="shared" si="1"/>
      </c>
      <c r="M45" s="1">
        <f t="shared" si="3"/>
        <v>0</v>
      </c>
    </row>
    <row r="46" spans="1:13" ht="12.75">
      <c r="A46" s="10">
        <v>38</v>
      </c>
      <c r="B46" s="13"/>
      <c r="C46" s="15"/>
      <c r="D46" s="61"/>
      <c r="E46" s="14"/>
      <c r="F46" s="13"/>
      <c r="G46" s="14"/>
      <c r="H46" s="14"/>
      <c r="I46" s="14"/>
      <c r="J46" s="14"/>
      <c r="K46" s="1">
        <f t="shared" si="0"/>
        <v>0</v>
      </c>
      <c r="L46" s="20">
        <f t="shared" si="1"/>
      </c>
      <c r="M46" s="1">
        <f t="shared" si="3"/>
        <v>0</v>
      </c>
    </row>
    <row r="47" spans="1:13" ht="12.75">
      <c r="A47" s="10">
        <v>39</v>
      </c>
      <c r="B47" s="13"/>
      <c r="C47" s="15"/>
      <c r="D47" s="61"/>
      <c r="E47" s="14"/>
      <c r="F47" s="13"/>
      <c r="G47" s="14"/>
      <c r="H47" s="14"/>
      <c r="I47" s="14"/>
      <c r="J47" s="14"/>
      <c r="K47" s="1">
        <f t="shared" si="0"/>
        <v>0</v>
      </c>
      <c r="L47" s="20">
        <f t="shared" si="1"/>
      </c>
      <c r="M47" s="1">
        <f t="shared" si="3"/>
        <v>0</v>
      </c>
    </row>
    <row r="48" spans="1:13" ht="12.75">
      <c r="A48" s="10">
        <v>40</v>
      </c>
      <c r="B48" s="13"/>
      <c r="C48" s="15"/>
      <c r="D48" s="61"/>
      <c r="E48" s="14"/>
      <c r="F48" s="13"/>
      <c r="G48" s="14"/>
      <c r="H48" s="14"/>
      <c r="I48" s="14"/>
      <c r="J48" s="14"/>
      <c r="K48" s="1">
        <f t="shared" si="0"/>
        <v>0</v>
      </c>
      <c r="L48" s="20">
        <f t="shared" si="1"/>
      </c>
      <c r="M48" s="1">
        <f t="shared" si="3"/>
        <v>0</v>
      </c>
    </row>
    <row r="49" spans="1:12" ht="12.75">
      <c r="A49" s="8"/>
      <c r="B49" s="22"/>
      <c r="C49" s="23"/>
      <c r="D49" s="23"/>
      <c r="E49" s="24"/>
      <c r="F49" s="22"/>
      <c r="G49" s="24"/>
      <c r="H49" s="24"/>
      <c r="I49" s="24"/>
      <c r="J49" s="24"/>
      <c r="L49" s="20"/>
    </row>
    <row r="50" spans="10:12" ht="12.75">
      <c r="J50" s="1" t="s">
        <v>22</v>
      </c>
      <c r="L50" s="20">
        <f>SUM(L9:L48)</f>
        <v>0</v>
      </c>
    </row>
    <row r="51" spans="2:8" ht="12.75">
      <c r="B51" s="19" t="s">
        <v>26</v>
      </c>
      <c r="C51" s="25">
        <v>42386</v>
      </c>
      <c r="D51" s="25"/>
      <c r="E51" s="20"/>
      <c r="F51" s="20"/>
      <c r="G51" s="20"/>
      <c r="H51" s="20"/>
    </row>
    <row r="52" ht="12.75">
      <c r="M52" s="20"/>
    </row>
    <row r="53" spans="1:10" ht="18">
      <c r="A53" s="66" t="s">
        <v>101</v>
      </c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8">
      <c r="A54" s="66" t="s">
        <v>53</v>
      </c>
      <c r="B54" s="66"/>
      <c r="C54" s="66"/>
      <c r="D54" s="66"/>
      <c r="E54" s="66"/>
      <c r="F54" s="66"/>
      <c r="G54" s="66"/>
      <c r="H54" s="66"/>
      <c r="I54" s="66"/>
      <c r="J54" s="66"/>
    </row>
    <row r="55" ht="12.75">
      <c r="B55" s="49"/>
    </row>
    <row r="56" ht="12.75">
      <c r="B56" s="19" t="s">
        <v>23</v>
      </c>
    </row>
    <row r="57" ht="12.75">
      <c r="B57" s="19" t="s">
        <v>51</v>
      </c>
    </row>
    <row r="58" ht="12.75">
      <c r="B58" s="55" t="s">
        <v>55</v>
      </c>
    </row>
    <row r="59" spans="2:17" s="2" customFormat="1" ht="12.75">
      <c r="B59" s="55" t="s">
        <v>56</v>
      </c>
      <c r="P59" s="56"/>
      <c r="Q59" s="57"/>
    </row>
    <row r="60" ht="12.75">
      <c r="B60" s="19"/>
    </row>
    <row r="61" ht="12.75">
      <c r="B61" s="19"/>
    </row>
    <row r="62" spans="2:11" ht="13.5" thickBot="1">
      <c r="B62" s="3"/>
      <c r="E62" s="50"/>
      <c r="F62" s="8"/>
      <c r="G62" s="8"/>
      <c r="H62" s="8"/>
      <c r="I62" s="8"/>
      <c r="J62" s="8"/>
      <c r="K62" s="8"/>
    </row>
    <row r="63" spans="1:11" ht="13.5" thickBot="1">
      <c r="A63" s="62" t="s">
        <v>52</v>
      </c>
      <c r="B63" s="63"/>
      <c r="C63" s="63"/>
      <c r="D63" s="63"/>
      <c r="E63" s="63"/>
      <c r="F63" s="63"/>
      <c r="G63" s="63"/>
      <c r="H63" s="63"/>
      <c r="I63" s="63"/>
      <c r="J63" s="64"/>
      <c r="K63" s="8"/>
    </row>
    <row r="64" spans="1:11" ht="12.75">
      <c r="A64" s="21"/>
      <c r="B64" s="17" t="s">
        <v>12</v>
      </c>
      <c r="C64" s="60"/>
      <c r="D64" s="52"/>
      <c r="E64" s="6"/>
      <c r="F64" s="17" t="s">
        <v>13</v>
      </c>
      <c r="G64" s="8"/>
      <c r="H64" s="8"/>
      <c r="I64" s="8"/>
      <c r="J64" s="51"/>
      <c r="K64" s="8"/>
    </row>
    <row r="65" spans="1:11" ht="15.75">
      <c r="A65" s="7" t="s">
        <v>27</v>
      </c>
      <c r="B65" s="59" t="s">
        <v>80</v>
      </c>
      <c r="C65" s="8"/>
      <c r="D65" s="51"/>
      <c r="E65" s="17" t="s">
        <v>24</v>
      </c>
      <c r="F65" s="16" t="s">
        <v>59</v>
      </c>
      <c r="G65" s="8"/>
      <c r="H65" s="8"/>
      <c r="I65" s="8"/>
      <c r="J65" s="51"/>
      <c r="K65" s="8"/>
    </row>
    <row r="66" spans="1:11" ht="15.75">
      <c r="A66" s="7" t="s">
        <v>28</v>
      </c>
      <c r="B66" s="59" t="s">
        <v>81</v>
      </c>
      <c r="C66" s="8"/>
      <c r="D66" s="51"/>
      <c r="E66" s="17" t="s">
        <v>25</v>
      </c>
      <c r="F66" s="16" t="s">
        <v>60</v>
      </c>
      <c r="G66" s="8"/>
      <c r="H66" s="8"/>
      <c r="I66" s="8"/>
      <c r="J66" s="51"/>
      <c r="K66" s="8"/>
    </row>
    <row r="67" spans="1:11" ht="15.75">
      <c r="A67" s="7" t="s">
        <v>29</v>
      </c>
      <c r="B67" s="59" t="s">
        <v>82</v>
      </c>
      <c r="C67" s="8"/>
      <c r="D67" s="51"/>
      <c r="E67" s="17" t="s">
        <v>14</v>
      </c>
      <c r="F67" s="16" t="s">
        <v>96</v>
      </c>
      <c r="G67" s="8"/>
      <c r="H67" s="8"/>
      <c r="I67" s="8"/>
      <c r="J67" s="51"/>
      <c r="K67" s="8"/>
    </row>
    <row r="68" spans="1:11" ht="15.75">
      <c r="A68" s="7" t="s">
        <v>30</v>
      </c>
      <c r="B68" s="59" t="s">
        <v>83</v>
      </c>
      <c r="C68" s="8"/>
      <c r="D68" s="51"/>
      <c r="E68" s="17" t="s">
        <v>65</v>
      </c>
      <c r="F68" s="16" t="s">
        <v>97</v>
      </c>
      <c r="G68" s="8"/>
      <c r="H68" s="8"/>
      <c r="I68" s="8"/>
      <c r="J68" s="51"/>
      <c r="K68" s="8"/>
    </row>
    <row r="69" spans="1:11" ht="15.75">
      <c r="A69" s="7" t="s">
        <v>31</v>
      </c>
      <c r="B69" s="59" t="s">
        <v>84</v>
      </c>
      <c r="C69" s="8"/>
      <c r="D69" s="51"/>
      <c r="E69" s="17" t="s">
        <v>66</v>
      </c>
      <c r="F69" s="16" t="s">
        <v>98</v>
      </c>
      <c r="G69" s="8"/>
      <c r="H69" s="8"/>
      <c r="I69" s="8"/>
      <c r="J69" s="51"/>
      <c r="K69" s="8"/>
    </row>
    <row r="70" spans="1:11" ht="15.75">
      <c r="A70" s="7" t="s">
        <v>32</v>
      </c>
      <c r="B70" s="59" t="s">
        <v>85</v>
      </c>
      <c r="C70" s="8"/>
      <c r="D70" s="51"/>
      <c r="E70" s="17" t="s">
        <v>67</v>
      </c>
      <c r="F70" s="16" t="s">
        <v>99</v>
      </c>
      <c r="G70" s="8"/>
      <c r="H70" s="8"/>
      <c r="I70" s="8"/>
      <c r="J70" s="51"/>
      <c r="K70" s="8"/>
    </row>
    <row r="71" spans="1:11" ht="15.75">
      <c r="A71" s="7" t="s">
        <v>57</v>
      </c>
      <c r="B71" s="59" t="s">
        <v>86</v>
      </c>
      <c r="C71" s="8"/>
      <c r="D71" s="51"/>
      <c r="E71" s="17" t="s">
        <v>68</v>
      </c>
      <c r="F71" s="16" t="s">
        <v>100</v>
      </c>
      <c r="G71" s="8"/>
      <c r="H71" s="8"/>
      <c r="I71" s="8"/>
      <c r="J71" s="51"/>
      <c r="K71" s="8"/>
    </row>
    <row r="72" spans="1:11" ht="15.75">
      <c r="A72" s="7" t="s">
        <v>58</v>
      </c>
      <c r="B72" s="59" t="s">
        <v>87</v>
      </c>
      <c r="C72" s="8"/>
      <c r="D72" s="51"/>
      <c r="E72" s="17" t="s">
        <v>108</v>
      </c>
      <c r="F72" s="16" t="s">
        <v>110</v>
      </c>
      <c r="G72" s="8"/>
      <c r="H72" s="8"/>
      <c r="I72" s="8"/>
      <c r="J72" s="51"/>
      <c r="K72" s="8"/>
    </row>
    <row r="73" spans="1:11" ht="15.75">
      <c r="A73" s="17"/>
      <c r="B73" s="17" t="s">
        <v>79</v>
      </c>
      <c r="C73" s="8"/>
      <c r="D73" s="51"/>
      <c r="E73" s="17" t="s">
        <v>109</v>
      </c>
      <c r="F73" s="16" t="s">
        <v>111</v>
      </c>
      <c r="G73" s="8"/>
      <c r="H73" s="8"/>
      <c r="I73" s="8"/>
      <c r="J73" s="51"/>
      <c r="K73" s="8"/>
    </row>
    <row r="74" spans="1:11" ht="15.75">
      <c r="A74" s="58" t="s">
        <v>73</v>
      </c>
      <c r="B74" s="16"/>
      <c r="C74" s="8"/>
      <c r="D74" s="51"/>
      <c r="E74" s="17" t="s">
        <v>69</v>
      </c>
      <c r="F74" s="16" t="s">
        <v>92</v>
      </c>
      <c r="G74" s="8"/>
      <c r="H74" s="8"/>
      <c r="I74" s="8"/>
      <c r="J74" s="51"/>
      <c r="K74" s="8"/>
    </row>
    <row r="75" spans="1:11" ht="15.75">
      <c r="A75" s="17" t="s">
        <v>74</v>
      </c>
      <c r="B75" s="16"/>
      <c r="C75" s="8"/>
      <c r="D75" s="51"/>
      <c r="E75" s="17" t="s">
        <v>70</v>
      </c>
      <c r="F75" s="16" t="s">
        <v>93</v>
      </c>
      <c r="G75" s="8"/>
      <c r="H75" s="8"/>
      <c r="I75" s="8"/>
      <c r="J75" s="51"/>
      <c r="K75" s="8"/>
    </row>
    <row r="76" spans="1:11" ht="15.75">
      <c r="A76" s="17" t="s">
        <v>75</v>
      </c>
      <c r="B76" s="16"/>
      <c r="C76" s="8"/>
      <c r="D76" s="51"/>
      <c r="E76" s="17" t="s">
        <v>63</v>
      </c>
      <c r="F76" s="16" t="s">
        <v>94</v>
      </c>
      <c r="G76" s="8"/>
      <c r="H76" s="8"/>
      <c r="I76" s="8"/>
      <c r="J76" s="51"/>
      <c r="K76" s="8"/>
    </row>
    <row r="77" spans="1:11" ht="15.75">
      <c r="A77" s="17" t="s">
        <v>76</v>
      </c>
      <c r="B77" s="16"/>
      <c r="C77" s="8"/>
      <c r="D77" s="51"/>
      <c r="E77" s="17" t="s">
        <v>64</v>
      </c>
      <c r="F77" s="16" t="s">
        <v>95</v>
      </c>
      <c r="G77" s="8"/>
      <c r="H77" s="8"/>
      <c r="I77" s="8"/>
      <c r="J77" s="51"/>
      <c r="K77" s="8"/>
    </row>
    <row r="78" spans="1:11" ht="15.75">
      <c r="A78" s="17" t="s">
        <v>77</v>
      </c>
      <c r="B78" s="16"/>
      <c r="C78" s="8"/>
      <c r="D78" s="51"/>
      <c r="E78" s="17" t="s">
        <v>71</v>
      </c>
      <c r="F78" s="16" t="s">
        <v>61</v>
      </c>
      <c r="G78" s="8"/>
      <c r="H78" s="8"/>
      <c r="I78" s="8"/>
      <c r="J78" s="51"/>
      <c r="K78" s="8"/>
    </row>
    <row r="79" spans="1:11" ht="16.5" thickBot="1">
      <c r="A79" s="17" t="s">
        <v>78</v>
      </c>
      <c r="B79" s="9"/>
      <c r="C79" s="9"/>
      <c r="D79" s="53"/>
      <c r="E79" s="69" t="s">
        <v>72</v>
      </c>
      <c r="F79" s="54" t="s">
        <v>62</v>
      </c>
      <c r="G79" s="9"/>
      <c r="H79" s="9"/>
      <c r="I79" s="9"/>
      <c r="J79" s="53"/>
      <c r="K79" s="8"/>
    </row>
    <row r="80" spans="1:11" ht="15.75">
      <c r="A80" s="60"/>
      <c r="B80" s="8"/>
      <c r="C80" s="8"/>
      <c r="D80" s="8"/>
      <c r="E80" s="6"/>
      <c r="F80" s="70"/>
      <c r="G80" s="8"/>
      <c r="H80" s="8"/>
      <c r="I80" s="8"/>
      <c r="J80" s="8"/>
      <c r="K80" s="8"/>
    </row>
    <row r="81" spans="1:1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.75" hidden="1">
      <c r="A83" s="19" t="s">
        <v>90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 hidden="1">
      <c r="A84" s="1" t="s">
        <v>19</v>
      </c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 hidden="1">
      <c r="A85" s="1" t="s">
        <v>20</v>
      </c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.75" hidden="1">
      <c r="A86" s="1" t="s">
        <v>21</v>
      </c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6" ht="12.75">
      <c r="A89" s="8"/>
      <c r="B89" s="8"/>
      <c r="C89" s="8"/>
      <c r="D89" s="8"/>
      <c r="E89" s="18"/>
      <c r="F89" s="8"/>
    </row>
    <row r="90" spans="2:5" ht="12.75">
      <c r="B90" s="3"/>
      <c r="E90" s="8"/>
    </row>
    <row r="91" spans="2:5" ht="12.75">
      <c r="B91" s="2"/>
      <c r="E91" s="3"/>
    </row>
    <row r="92" spans="2:5" ht="12.75">
      <c r="B92" s="2"/>
      <c r="E92" s="2"/>
    </row>
    <row r="93" ht="12.75">
      <c r="E93" s="2"/>
    </row>
    <row r="95" ht="12.75">
      <c r="B95" s="2"/>
    </row>
    <row r="96" spans="2:5" ht="12.75">
      <c r="B96" s="3"/>
      <c r="E96" s="2"/>
    </row>
    <row r="97" spans="2:5" ht="12.75">
      <c r="B97" s="3"/>
      <c r="E97" s="3"/>
    </row>
    <row r="98" ht="12.75">
      <c r="E98" s="3"/>
    </row>
    <row r="99" ht="12.75">
      <c r="B99" s="3"/>
    </row>
    <row r="100" spans="2:5" ht="12.75">
      <c r="B100" s="3"/>
      <c r="E100" s="3"/>
    </row>
    <row r="101" ht="12.75">
      <c r="E101" s="3"/>
    </row>
    <row r="103" ht="12.75">
      <c r="B103" s="3"/>
    </row>
    <row r="104" spans="2:5" ht="12.75">
      <c r="B104" s="2"/>
      <c r="E104" s="3"/>
    </row>
    <row r="105" ht="12.75">
      <c r="E105" s="2"/>
    </row>
    <row r="110" ht="12.75">
      <c r="B110" s="2"/>
    </row>
    <row r="111" spans="2:5" ht="12.75">
      <c r="B111" s="3"/>
      <c r="E111" s="2"/>
    </row>
    <row r="112" ht="12.75">
      <c r="E112" s="3"/>
    </row>
    <row r="116" ht="12.75">
      <c r="B116" s="3"/>
    </row>
    <row r="117" spans="2:5" ht="12.75">
      <c r="B117" s="3"/>
      <c r="E117" s="3"/>
    </row>
    <row r="118" ht="12.75">
      <c r="E118" s="3"/>
    </row>
    <row r="119" ht="12.75">
      <c r="B119" s="3"/>
    </row>
    <row r="120" ht="12.75">
      <c r="E120" s="3"/>
    </row>
    <row r="121" ht="12.75">
      <c r="B121" s="2"/>
    </row>
    <row r="122" ht="12.75">
      <c r="E122" s="2"/>
    </row>
    <row r="123" ht="12.75">
      <c r="B123" s="3"/>
    </row>
    <row r="124" ht="12.75">
      <c r="E124" s="3"/>
    </row>
    <row r="128" ht="12.75">
      <c r="B128" s="2"/>
    </row>
    <row r="129" ht="12.75">
      <c r="E129" s="2"/>
    </row>
    <row r="130" ht="12.75">
      <c r="B130" s="3"/>
    </row>
    <row r="131" spans="2:5" ht="12.75">
      <c r="B131" s="3"/>
      <c r="E131" s="3"/>
    </row>
    <row r="132" ht="12.75">
      <c r="E132" s="3"/>
    </row>
    <row r="133" ht="12.75">
      <c r="B133" s="3"/>
    </row>
    <row r="134" ht="12.75">
      <c r="E134" s="3"/>
    </row>
    <row r="136" ht="12.75">
      <c r="B136" s="3"/>
    </row>
    <row r="137" ht="12.75">
      <c r="E137" s="3"/>
    </row>
    <row r="148" ht="12.75">
      <c r="B148" s="3"/>
    </row>
    <row r="149" spans="2:5" ht="12.75">
      <c r="B149" s="3"/>
      <c r="E149" s="3"/>
    </row>
    <row r="150" ht="12.75">
      <c r="E150" s="3"/>
    </row>
    <row r="153" ht="12.75">
      <c r="B153" s="3"/>
    </row>
    <row r="154" ht="12.75">
      <c r="E154" s="3"/>
    </row>
    <row r="156" ht="12.75">
      <c r="B156" s="3"/>
    </row>
    <row r="157" spans="2:5" ht="12.75">
      <c r="B157" s="3"/>
      <c r="E157" s="3"/>
    </row>
    <row r="158" spans="2:5" ht="12.75">
      <c r="B158" s="2"/>
      <c r="E158" s="3"/>
    </row>
    <row r="159" ht="12.75">
      <c r="E159" s="2"/>
    </row>
    <row r="160" ht="12.75">
      <c r="B160" s="3"/>
    </row>
    <row r="161" ht="12.75">
      <c r="E161" s="3"/>
    </row>
    <row r="164" ht="12.75">
      <c r="B164" s="2"/>
    </row>
    <row r="165" ht="12.75">
      <c r="E165" s="2"/>
    </row>
  </sheetData>
  <sheetProtection/>
  <mergeCells count="4">
    <mergeCell ref="A63:J63"/>
    <mergeCell ref="B1:J1"/>
    <mergeCell ref="A53:J53"/>
    <mergeCell ref="A54:J54"/>
  </mergeCells>
  <dataValidations count="10">
    <dataValidation type="list" allowBlank="1" showInputMessage="1" showErrorMessage="1" sqref="E49">
      <formula1>$A$71:$A$71</formula1>
    </dataValidation>
    <dataValidation type="list" allowBlank="1" showInputMessage="1" showErrorMessage="1" sqref="K7">
      <formula1>"да,нет"</formula1>
    </dataValidation>
    <dataValidation type="list" allowBlank="1" showInputMessage="1" showErrorMessage="1" sqref="I9:I49">
      <formula1>"4 дан, 3 дан, 2 дан, 1 дан, 1 кю, 2 кю, 3 кю, 4 кю, 5 кю, 6 кю, 7 кю, 8 кю, 9 кю, 10 кю"</formula1>
    </dataValidation>
    <dataValidation type="list" allowBlank="1" showInputMessage="1" showErrorMessage="1" sqref="G7:H7">
      <formula1>"10-12, КГ,13-15, КГ,16-17, КГ"</formula1>
    </dataValidation>
    <dataValidation type="list" allowBlank="1" showInputMessage="1" showErrorMessage="1" sqref="E7">
      <formula1>$A$65:$A$71</formula1>
    </dataValidation>
    <dataValidation type="list" allowBlank="1" showInputMessage="1" showErrorMessage="1" sqref="H4:H6 H9:H48">
      <formula1>$A$73:$A$79</formula1>
    </dataValidation>
    <dataValidation type="list" allowBlank="1" showInputMessage="1" showErrorMessage="1" sqref="E4:E6 E9:E48">
      <formula1>$A$64:$A$72</formula1>
    </dataValidation>
    <dataValidation type="list" allowBlank="1" showInputMessage="1" showErrorMessage="1" sqref="D4:D7 D9:D48">
      <formula1>$A$84:$A$86</formula1>
    </dataValidation>
    <dataValidation type="list" allowBlank="1" showInputMessage="1" showErrorMessage="1" sqref="G49:H49">
      <formula1>$E$65:$E$80</formula1>
    </dataValidation>
    <dataValidation type="list" allowBlank="1" showInputMessage="1" showErrorMessage="1" sqref="G4:G6 G9:G48">
      <formula1>$E$64:$E$79</formula1>
    </dataValidation>
  </dataValidations>
  <hyperlinks>
    <hyperlink ref="A53" location="Оплата!A1" display="Заявки о взносы направляются в Оргкомитет не позднее 14 декабря с.г."/>
    <hyperlink ref="A54" location="Оплата!A1" display="Заявки о взносы направляются в Оргкомитет не позднее 14 декабря с.г.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E25" sqref="E25"/>
    </sheetView>
  </sheetViews>
  <sheetFormatPr defaultColWidth="9.140625" defaultRowHeight="12.75"/>
  <cols>
    <col min="1" max="1" width="9.140625" style="26" customWidth="1"/>
    <col min="2" max="2" width="46.421875" style="26" customWidth="1"/>
    <col min="3" max="3" width="27.28125" style="26" customWidth="1"/>
    <col min="4" max="4" width="14.28125" style="26" customWidth="1"/>
    <col min="5" max="5" width="9.28125" style="26" customWidth="1"/>
    <col min="6" max="16384" width="9.140625" style="26" customWidth="1"/>
  </cols>
  <sheetData>
    <row r="1" spans="2:3" ht="15.75" thickBot="1">
      <c r="B1" s="27"/>
      <c r="C1" s="27"/>
    </row>
    <row r="2" spans="2:4" ht="15.75" customHeight="1" thickBot="1">
      <c r="B2" s="67" t="s">
        <v>33</v>
      </c>
      <c r="C2" s="68"/>
      <c r="D2" s="28">
        <f>Зима16!L50</f>
        <v>0</v>
      </c>
    </row>
    <row r="3" ht="9.75" customHeight="1"/>
    <row r="4" ht="15.75">
      <c r="B4" s="29" t="s">
        <v>102</v>
      </c>
    </row>
    <row r="5" ht="15.75">
      <c r="B5" s="29" t="s">
        <v>34</v>
      </c>
    </row>
    <row r="6" ht="8.25" customHeight="1">
      <c r="B6" s="30"/>
    </row>
    <row r="7" spans="2:5" ht="15.75">
      <c r="B7" s="31" t="s">
        <v>103</v>
      </c>
      <c r="C7" s="32"/>
      <c r="D7" s="32"/>
      <c r="E7" s="32"/>
    </row>
    <row r="8" spans="2:5" ht="15.75">
      <c r="B8" s="31" t="s">
        <v>35</v>
      </c>
      <c r="C8" s="32"/>
      <c r="D8" s="32"/>
      <c r="E8" s="32"/>
    </row>
    <row r="9" ht="15.75">
      <c r="B9" s="30"/>
    </row>
    <row r="10" spans="2:5" ht="15.75">
      <c r="B10" s="33" t="s">
        <v>104</v>
      </c>
      <c r="C10" s="32"/>
      <c r="D10" s="34"/>
      <c r="E10" s="34"/>
    </row>
    <row r="11" spans="2:9" s="35" customFormat="1" ht="15.75">
      <c r="B11" s="36" t="s">
        <v>105</v>
      </c>
      <c r="C11" s="37"/>
      <c r="D11" s="38"/>
      <c r="E11" s="38"/>
      <c r="F11" s="38"/>
      <c r="G11" s="38"/>
      <c r="H11" s="38"/>
      <c r="I11" s="39"/>
    </row>
    <row r="12" spans="2:9" s="35" customFormat="1" ht="15">
      <c r="B12" s="37" t="s">
        <v>36</v>
      </c>
      <c r="C12" s="37"/>
      <c r="D12" s="38"/>
      <c r="E12" s="38"/>
      <c r="F12" s="38"/>
      <c r="G12" s="38"/>
      <c r="H12" s="38"/>
      <c r="I12" s="39"/>
    </row>
    <row r="14" spans="2:3" ht="18.75">
      <c r="B14" s="40" t="s">
        <v>37</v>
      </c>
      <c r="C14" s="41"/>
    </row>
    <row r="15" spans="1:3" ht="12" customHeight="1">
      <c r="A15" s="42"/>
      <c r="B15" s="43"/>
      <c r="C15" s="41"/>
    </row>
    <row r="16" spans="1:3" ht="18.75">
      <c r="A16" s="42"/>
      <c r="B16" s="44" t="s">
        <v>38</v>
      </c>
      <c r="C16" s="41"/>
    </row>
    <row r="17" spans="2:3" ht="29.25">
      <c r="B17" s="45" t="s">
        <v>39</v>
      </c>
      <c r="C17" s="45" t="s">
        <v>40</v>
      </c>
    </row>
    <row r="18" spans="2:3" ht="18.75" customHeight="1">
      <c r="B18" s="45" t="s">
        <v>41</v>
      </c>
      <c r="C18" s="46" t="s">
        <v>42</v>
      </c>
    </row>
    <row r="19" spans="2:3" ht="33" customHeight="1">
      <c r="B19" s="45" t="s">
        <v>43</v>
      </c>
      <c r="C19" s="45" t="s">
        <v>91</v>
      </c>
    </row>
    <row r="20" spans="2:3" ht="15">
      <c r="B20" s="45" t="s">
        <v>44</v>
      </c>
      <c r="C20" s="46" t="s">
        <v>45</v>
      </c>
    </row>
    <row r="21" spans="2:3" ht="15">
      <c r="B21" s="45" t="s">
        <v>46</v>
      </c>
      <c r="C21" s="45">
        <v>7707056547</v>
      </c>
    </row>
    <row r="22" spans="2:3" ht="15" customHeight="1">
      <c r="B22" s="40"/>
      <c r="C22" s="41"/>
    </row>
    <row r="23" spans="2:3" ht="15.75">
      <c r="B23" s="44" t="s">
        <v>47</v>
      </c>
      <c r="C23" s="41"/>
    </row>
    <row r="24" spans="2:3" ht="29.25">
      <c r="B24" s="45" t="s">
        <v>39</v>
      </c>
      <c r="C24" s="45" t="s">
        <v>40</v>
      </c>
    </row>
    <row r="25" spans="2:3" ht="15">
      <c r="B25" s="45" t="s">
        <v>48</v>
      </c>
      <c r="C25" s="45">
        <v>88717994</v>
      </c>
    </row>
    <row r="26" ht="15.75">
      <c r="B26" s="47"/>
    </row>
    <row r="27" spans="2:3" ht="15.75">
      <c r="B27" s="44" t="s">
        <v>49</v>
      </c>
      <c r="C27" s="45" t="s">
        <v>50</v>
      </c>
    </row>
    <row r="28" ht="15.75">
      <c r="B28" s="29"/>
    </row>
    <row r="29" spans="2:3" ht="15.75">
      <c r="B29" s="44" t="s">
        <v>106</v>
      </c>
      <c r="C29" s="45" t="s">
        <v>107</v>
      </c>
    </row>
    <row r="30" ht="15.75">
      <c r="B30" s="47"/>
    </row>
    <row r="31" ht="15.75">
      <c r="B31" s="30"/>
    </row>
    <row r="32" ht="15.75">
      <c r="B32" s="29"/>
    </row>
    <row r="33" ht="15.75">
      <c r="B33" s="47"/>
    </row>
    <row r="34" ht="15.75">
      <c r="B34" s="47"/>
    </row>
    <row r="35" ht="15.75">
      <c r="B35" s="48"/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iluha</cp:lastModifiedBy>
  <dcterms:created xsi:type="dcterms:W3CDTF">2009-04-01T02:14:09Z</dcterms:created>
  <dcterms:modified xsi:type="dcterms:W3CDTF">2016-01-02T11:22:57Z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